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 and Instructions" sheetId="1" r:id="rId4"/>
    <sheet state="visible" name="1. Materials Cost" sheetId="2" r:id="rId5"/>
    <sheet state="visible" name="2. Pricing Calculator" sheetId="3" r:id="rId6"/>
  </sheets>
  <definedNames/>
  <calcPr/>
</workbook>
</file>

<file path=xl/sharedStrings.xml><?xml version="1.0" encoding="utf-8"?>
<sst xmlns="http://schemas.openxmlformats.org/spreadsheetml/2006/main" count="82" uniqueCount="75">
  <si>
    <r>
      <rPr>
        <b/>
        <sz val="13.0"/>
      </rPr>
      <t>Product Pricing Calculator</t>
    </r>
    <r>
      <rPr>
        <b/>
        <sz val="11.0"/>
      </rPr>
      <t xml:space="preserve">
</t>
    </r>
    <r>
      <rPr>
        <b val="0"/>
        <i/>
      </rPr>
      <t xml:space="preserve">Track your sales performance automatically by using Vencru. </t>
    </r>
    <r>
      <rPr>
        <b/>
        <color rgb="FF1155CC"/>
        <u/>
      </rPr>
      <t>Learn more</t>
    </r>
    <r>
      <rPr>
        <b val="0"/>
        <i/>
      </rPr>
      <t xml:space="preserve">. </t>
    </r>
  </si>
  <si>
    <t>Product Name</t>
  </si>
  <si>
    <t>[Name]</t>
  </si>
  <si>
    <t>Product Description</t>
  </si>
  <si>
    <t>[Description]</t>
  </si>
  <si>
    <t xml:space="preserve">Date Prepared: </t>
  </si>
  <si>
    <t>[Date]</t>
  </si>
  <si>
    <t xml:space="preserve">Instructions to Use </t>
  </si>
  <si>
    <r>
      <rPr/>
      <t>1. In the Sheet "</t>
    </r>
    <r>
      <rPr>
        <color rgb="FF1155CC"/>
        <u/>
      </rPr>
      <t>Materials Cost</t>
    </r>
    <r>
      <rPr/>
      <t xml:space="preserve">": List all the materials associated with producing or acquiring the product you want to price. Only enter values in the cells in </t>
    </r>
    <r>
      <rPr>
        <color rgb="FF0000FF"/>
      </rPr>
      <t>blue</t>
    </r>
  </si>
  <si>
    <r>
      <rPr/>
      <t>2. In the Sheet "</t>
    </r>
    <r>
      <rPr>
        <color rgb="FF1155CC"/>
        <u/>
      </rPr>
      <t>Pricing Calculator</t>
    </r>
    <r>
      <rPr/>
      <t xml:space="preserve">" Complete the Cost-based pricing section. Only enter values in the cells in </t>
    </r>
    <r>
      <rPr>
        <color rgb="FF0000FF"/>
      </rPr>
      <t>blue</t>
    </r>
  </si>
  <si>
    <r>
      <rPr/>
      <t>3. In the Sheet "</t>
    </r>
    <r>
      <rPr>
        <color rgb="FF1155CC"/>
        <u/>
      </rPr>
      <t>Pricing Calculator</t>
    </r>
    <r>
      <rPr/>
      <t xml:space="preserve">" Complete the Value-based pricing section. Only enter values in the cells in </t>
    </r>
    <r>
      <rPr>
        <color rgb="FF0000FF"/>
      </rPr>
      <t>blue</t>
    </r>
  </si>
  <si>
    <r>
      <rPr>
        <rFont val="Arial"/>
        <b/>
        <color theme="1"/>
        <sz val="13.0"/>
      </rPr>
      <t xml:space="preserve">Pricing Summary
</t>
    </r>
    <r>
      <rPr>
        <rFont val="Arial"/>
        <b val="0"/>
        <i/>
        <color theme="1"/>
        <sz val="10.0"/>
      </rPr>
      <t>(Don't Edit. Autopopulates from other sheet)</t>
    </r>
  </si>
  <si>
    <t>Cost Price of Product (per qty)</t>
  </si>
  <si>
    <t>Average Competitor Price</t>
  </si>
  <si>
    <t>Selling Pricing Options</t>
  </si>
  <si>
    <t>Unit Price</t>
  </si>
  <si>
    <t>Profit Margin</t>
  </si>
  <si>
    <t>- Based on Cost Price</t>
  </si>
  <si>
    <t>- Based on Value</t>
  </si>
  <si>
    <r>
      <rPr>
        <b/>
        <sz val="13.0"/>
      </rPr>
      <t>Materials Costs</t>
    </r>
    <r>
      <rPr>
        <b/>
        <sz val="11.0"/>
      </rPr>
      <t xml:space="preserve">
</t>
    </r>
    <r>
      <rPr>
        <b val="0"/>
        <i/>
      </rPr>
      <t xml:space="preserve">Manage your inventory and track your sales performance automatically with Vencru. </t>
    </r>
    <r>
      <rPr>
        <b/>
        <color rgb="FF1155CC"/>
        <u/>
      </rPr>
      <t>Learn more</t>
    </r>
    <r>
      <rPr>
        <b val="0"/>
        <i/>
      </rPr>
      <t xml:space="preserve">. </t>
    </r>
  </si>
  <si>
    <t>Instructions</t>
  </si>
  <si>
    <t>1. List the materials required to make the product you are pricing. 
2. Enter the price of those materials</t>
  </si>
  <si>
    <t>Total materials cost</t>
  </si>
  <si>
    <t>Dont edit</t>
  </si>
  <si>
    <t>Material SKU</t>
  </si>
  <si>
    <t>Salesperson Name</t>
  </si>
  <si>
    <t>Supplier</t>
  </si>
  <si>
    <t>Total Cost ($)</t>
  </si>
  <si>
    <t>Unit</t>
  </si>
  <si>
    <t>SKU-1</t>
  </si>
  <si>
    <t>Flour</t>
  </si>
  <si>
    <t>Supplier 1</t>
  </si>
  <si>
    <t>kg</t>
  </si>
  <si>
    <t>SKU-2</t>
  </si>
  <si>
    <t>Sugar</t>
  </si>
  <si>
    <t>Supplier 2</t>
  </si>
  <si>
    <t>SKU-3</t>
  </si>
  <si>
    <t>Butter</t>
  </si>
  <si>
    <t>Supplier 3</t>
  </si>
  <si>
    <t>pcs</t>
  </si>
  <si>
    <t>SKU-4</t>
  </si>
  <si>
    <t>Baking powder</t>
  </si>
  <si>
    <t>Supplier 4</t>
  </si>
  <si>
    <t>each</t>
  </si>
  <si>
    <r>
      <rPr>
        <b/>
        <sz val="13.0"/>
      </rPr>
      <t>Product Pricing Calculator</t>
    </r>
    <r>
      <rPr>
        <b/>
        <sz val="11.0"/>
      </rPr>
      <t xml:space="preserve">
</t>
    </r>
    <r>
      <rPr>
        <b val="0"/>
        <i/>
      </rPr>
      <t xml:space="preserve">Track your sales performance automatically by using Vencru. </t>
    </r>
    <r>
      <rPr>
        <b/>
        <color rgb="FF1155CC"/>
        <u/>
      </rPr>
      <t>Learn more</t>
    </r>
    <r>
      <rPr>
        <b val="0"/>
        <i/>
      </rPr>
      <t xml:space="preserve">. </t>
    </r>
  </si>
  <si>
    <r>
      <rPr>
        <rFont val="Arial"/>
        <color theme="1"/>
      </rPr>
      <t xml:space="preserve">WARNING: Only edit the fields in </t>
    </r>
    <r>
      <rPr>
        <rFont val="Arial"/>
        <color rgb="FF0000FF"/>
      </rPr>
      <t>blue</t>
    </r>
  </si>
  <si>
    <t>Cost-based Pricing</t>
  </si>
  <si>
    <t>Material Cost</t>
  </si>
  <si>
    <t>Use the Materials Cost sheet to include all costs associated with producing or acquiring the product.</t>
  </si>
  <si>
    <t>Labour Cost</t>
  </si>
  <si>
    <t>Enter the cost of producing these products</t>
  </si>
  <si>
    <t>Shipping Costs</t>
  </si>
  <si>
    <t>Enter shipping costs associated with producing these products</t>
  </si>
  <si>
    <t>Fixed/Other costs</t>
  </si>
  <si>
    <t>Enter any other fixed cost related to producing these products</t>
  </si>
  <si>
    <t>Total Cost</t>
  </si>
  <si>
    <t>Number of Products Produced</t>
  </si>
  <si>
    <t>Enter the number of products produced from the cost listed above.</t>
  </si>
  <si>
    <t>Cost per Product sold</t>
  </si>
  <si>
    <t>Desired Product Margin (%)</t>
  </si>
  <si>
    <t>Enter the profit % you want to make above your cost. E.g., 50% profit</t>
  </si>
  <si>
    <t>Selling Price (using cost-based)</t>
  </si>
  <si>
    <t>Formula: Selling Price ($): = Total Cost / (1 - Desired Profit Margin / 100)</t>
  </si>
  <si>
    <t>Value-based Pricing</t>
  </si>
  <si>
    <t>Perceived Value Price</t>
  </si>
  <si>
    <t>Enter the estimate price your target customers are willing to pay for the product</t>
  </si>
  <si>
    <t>Competitor Average Price</t>
  </si>
  <si>
    <t>Enter the average price for similar products offered by competitors.</t>
  </si>
  <si>
    <t>Results</t>
  </si>
  <si>
    <t>Value-Based Price Range Low ($)</t>
  </si>
  <si>
    <t>Formula: MAX(COGS, (Perceived Value Price Point + Competitor Average Price) / 2 * 0.9)</t>
  </si>
  <si>
    <t>Value-Based Price Range High ($)</t>
  </si>
  <si>
    <t>Formula: (Perceived Value Price Point + Competitor Average Price) / 2 * 1.1</t>
  </si>
  <si>
    <t>Suggested Value-Based Price ($)</t>
  </si>
  <si>
    <t>Formula: (Value-Based Price Range Low + Value-Based Price Range High) /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</si>
</sst>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0.0%"/>
  </numFmts>
  <fonts count="10">
    <font>
      <sz val="10.0"/>
      <color rgb="FF000000"/>
      <name val="Arial"/>
      <scheme val="minor"/>
    </font>
    <font>
      <b/>
      <color theme="1"/>
      <name val="Arial"/>
      <scheme val="minor"/>
    </font>
    <font>
      <b/>
      <u/>
      <color rgb="FF0000FF"/>
    </font>
    <font>
      <color theme="1"/>
      <name val="Arial"/>
      <scheme val="minor"/>
    </font>
    <font>
      <color rgb="FF0000FF"/>
      <name val="Arial"/>
      <scheme val="minor"/>
    </font>
    <font>
      <b/>
      <sz val="13.0"/>
      <color theme="1"/>
      <name val="Arial"/>
      <scheme val="minor"/>
    </font>
    <font>
      <u/>
      <color rgb="FF0000FF"/>
    </font>
    <font>
      <b/>
      <i/>
      <color theme="1"/>
      <name val="Arial"/>
      <scheme val="minor"/>
    </font>
    <font>
      <i/>
      <color theme="1"/>
      <name val="Arial"/>
      <scheme val="minor"/>
    </font>
    <font>
      <i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13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medium">
        <color rgb="FF000000"/>
      </left>
      <top style="dotted">
        <color rgb="FF000000"/>
      </top>
    </border>
    <border>
      <top style="dotted">
        <color rgb="FF000000"/>
      </top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 vertical="center"/>
    </xf>
    <xf borderId="0" fillId="0" fontId="1" numFmtId="0" xfId="0" applyFont="1"/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1" fillId="0" fontId="5" numFmtId="0" xfId="0" applyAlignment="1" applyBorder="1" applyFont="1">
      <alignment readingOrder="0"/>
    </xf>
    <xf borderId="2" fillId="0" fontId="3" numFmtId="0" xfId="0" applyBorder="1" applyFont="1"/>
    <xf borderId="3" fillId="0" fontId="3" numFmtId="0" xfId="0" applyBorder="1" applyFont="1"/>
    <xf borderId="4" fillId="0" fontId="3" numFmtId="0" xfId="0" applyAlignment="1" applyBorder="1" applyFont="1">
      <alignment readingOrder="0"/>
    </xf>
    <xf borderId="5" fillId="0" fontId="3" numFmtId="0" xfId="0" applyBorder="1" applyFont="1"/>
    <xf borderId="4" fillId="0" fontId="1" numFmtId="0" xfId="0" applyAlignment="1" applyBorder="1" applyFont="1">
      <alignment readingOrder="0"/>
    </xf>
    <xf borderId="0" fillId="0" fontId="3" numFmtId="164" xfId="0" applyFont="1" applyNumberFormat="1"/>
    <xf borderId="0" fillId="0" fontId="1" numFmtId="0" xfId="0" applyAlignment="1" applyFont="1">
      <alignment horizontal="right" readingOrder="0"/>
    </xf>
    <xf borderId="5" fillId="0" fontId="1" numFmtId="0" xfId="0" applyAlignment="1" applyBorder="1" applyFont="1">
      <alignment horizontal="right" readingOrder="0"/>
    </xf>
    <xf quotePrefix="1" borderId="4" fillId="0" fontId="3" numFmtId="0" xfId="0" applyAlignment="1" applyBorder="1" applyFont="1">
      <alignment readingOrder="0"/>
    </xf>
    <xf borderId="5" fillId="0" fontId="3" numFmtId="165" xfId="0" applyBorder="1" applyFont="1" applyNumberFormat="1"/>
    <xf quotePrefix="1" borderId="6" fillId="0" fontId="3" numFmtId="0" xfId="0" applyAlignment="1" applyBorder="1" applyFont="1">
      <alignment readingOrder="0"/>
    </xf>
    <xf borderId="7" fillId="0" fontId="3" numFmtId="164" xfId="0" applyBorder="1" applyFont="1" applyNumberFormat="1"/>
    <xf borderId="8" fillId="0" fontId="3" numFmtId="165" xfId="0" applyBorder="1" applyFont="1" applyNumberFormat="1"/>
    <xf borderId="0" fillId="0" fontId="1" numFmtId="0" xfId="0" applyAlignment="1" applyFont="1">
      <alignment readingOrder="0" shrinkToFit="0" wrapText="1"/>
    </xf>
    <xf borderId="0" fillId="0" fontId="3" numFmtId="0" xfId="0" applyAlignment="1" applyFont="1">
      <alignment readingOrder="0" shrinkToFit="0" wrapText="0"/>
    </xf>
    <xf borderId="0" fillId="0" fontId="1" numFmtId="0" xfId="0" applyAlignment="1" applyFont="1">
      <alignment shrinkToFit="0" wrapText="1"/>
    </xf>
    <xf borderId="9" fillId="0" fontId="1" numFmtId="0" xfId="0" applyAlignment="1" applyBorder="1" applyFont="1">
      <alignment readingOrder="0"/>
    </xf>
    <xf borderId="9" fillId="0" fontId="3" numFmtId="164" xfId="0" applyBorder="1" applyFont="1" applyNumberFormat="1"/>
    <xf borderId="0" fillId="0" fontId="7" numFmtId="0" xfId="0" applyAlignment="1" applyFont="1">
      <alignment readingOrder="0" shrinkToFit="0" wrapText="1"/>
    </xf>
    <xf borderId="9" fillId="2" fontId="1" numFmtId="0" xfId="0" applyAlignment="1" applyBorder="1" applyFill="1" applyFont="1">
      <alignment readingOrder="0" shrinkToFit="0" wrapText="1"/>
    </xf>
    <xf borderId="9" fillId="0" fontId="4" numFmtId="0" xfId="0" applyAlignment="1" applyBorder="1" applyFont="1">
      <alignment readingOrder="0"/>
    </xf>
    <xf borderId="9" fillId="0" fontId="4" numFmtId="164" xfId="0" applyAlignment="1" applyBorder="1" applyFont="1" applyNumberFormat="1">
      <alignment readingOrder="0"/>
    </xf>
    <xf borderId="9" fillId="0" fontId="3" numFmtId="0" xfId="0" applyBorder="1" applyFont="1"/>
    <xf borderId="9" fillId="0" fontId="4" numFmtId="0" xfId="0" applyBorder="1" applyFont="1"/>
    <xf borderId="5" fillId="0" fontId="8" numFmtId="0" xfId="0" applyAlignment="1" applyBorder="1" applyFont="1">
      <alignment readingOrder="0"/>
    </xf>
    <xf borderId="0" fillId="0" fontId="4" numFmtId="164" xfId="0" applyAlignment="1" applyFont="1" applyNumberFormat="1">
      <alignment readingOrder="0"/>
    </xf>
    <xf borderId="5" fillId="0" fontId="3" numFmtId="0" xfId="0" applyAlignment="1" applyBorder="1" applyFont="1">
      <alignment readingOrder="0"/>
    </xf>
    <xf borderId="10" fillId="3" fontId="3" numFmtId="0" xfId="0" applyAlignment="1" applyBorder="1" applyFill="1" applyFont="1">
      <alignment readingOrder="0"/>
    </xf>
    <xf borderId="11" fillId="3" fontId="3" numFmtId="164" xfId="0" applyBorder="1" applyFont="1" applyNumberFormat="1"/>
    <xf borderId="0" fillId="0" fontId="4" numFmtId="4" xfId="0" applyAlignment="1" applyFont="1" applyNumberFormat="1">
      <alignment readingOrder="0"/>
    </xf>
    <xf borderId="4" fillId="0" fontId="3" numFmtId="0" xfId="0" applyBorder="1" applyFont="1"/>
    <xf borderId="12" fillId="0" fontId="3" numFmtId="0" xfId="0" applyAlignment="1" applyBorder="1" applyFont="1">
      <alignment readingOrder="0"/>
    </xf>
    <xf borderId="9" fillId="0" fontId="4" numFmtId="9" xfId="0" applyAlignment="1" applyBorder="1" applyFont="1" applyNumberFormat="1">
      <alignment readingOrder="0"/>
    </xf>
    <xf borderId="5" fillId="0" fontId="8" numFmtId="0" xfId="0" applyBorder="1" applyFont="1"/>
    <xf borderId="12" fillId="4" fontId="3" numFmtId="0" xfId="0" applyAlignment="1" applyBorder="1" applyFill="1" applyFont="1">
      <alignment readingOrder="0"/>
    </xf>
    <xf borderId="9" fillId="4" fontId="3" numFmtId="164" xfId="0" applyBorder="1" applyFont="1" applyNumberForma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0" fillId="0" fontId="4" numFmtId="0" xfId="0" applyFont="1"/>
    <xf borderId="5" fillId="5" fontId="9" numFmtId="0" xfId="0" applyAlignment="1" applyBorder="1" applyFill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85725</xdr:rowOff>
    </xdr:from>
    <xdr:ext cx="12668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133350</xdr:rowOff>
    </xdr:from>
    <xdr:ext cx="12668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85725</xdr:rowOff>
    </xdr:from>
    <xdr:ext cx="12668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vencru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vencru.com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vencru.com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1.0"/>
    <col customWidth="1" min="2" max="2" width="30.0"/>
    <col customWidth="1" min="3" max="3" width="20.88"/>
  </cols>
  <sheetData>
    <row r="1" ht="62.25" customHeight="1">
      <c r="A1" s="1"/>
      <c r="B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B2" s="4" t="s">
        <v>1</v>
      </c>
      <c r="C2" s="5" t="s">
        <v>2</v>
      </c>
    </row>
    <row r="3">
      <c r="B3" s="4" t="s">
        <v>3</v>
      </c>
      <c r="C3" s="5" t="s">
        <v>4</v>
      </c>
    </row>
    <row r="4">
      <c r="B4" s="4" t="s">
        <v>5</v>
      </c>
      <c r="C4" s="5" t="s">
        <v>6</v>
      </c>
    </row>
    <row r="7">
      <c r="B7" s="6" t="s">
        <v>7</v>
      </c>
    </row>
    <row r="8">
      <c r="B8" s="7" t="s">
        <v>8</v>
      </c>
    </row>
    <row r="9">
      <c r="B9" s="7" t="s">
        <v>9</v>
      </c>
    </row>
    <row r="10">
      <c r="B10" s="7" t="s">
        <v>10</v>
      </c>
    </row>
    <row r="13">
      <c r="B13" s="8" t="s">
        <v>11</v>
      </c>
      <c r="C13" s="9"/>
      <c r="D13" s="10"/>
    </row>
    <row r="14">
      <c r="B14" s="11"/>
      <c r="D14" s="12"/>
    </row>
    <row r="15">
      <c r="B15" s="13" t="s">
        <v>12</v>
      </c>
      <c r="C15" s="14">
        <f>'2. Pricing Calculator'!C15</f>
        <v>257</v>
      </c>
      <c r="D15" s="12"/>
    </row>
    <row r="16">
      <c r="B16" s="13" t="s">
        <v>13</v>
      </c>
      <c r="C16" s="14">
        <f>'2. Pricing Calculator'!C26</f>
        <v>300</v>
      </c>
      <c r="D16" s="12"/>
    </row>
    <row r="17">
      <c r="B17" s="11"/>
      <c r="D17" s="12"/>
    </row>
    <row r="18">
      <c r="B18" s="13" t="s">
        <v>14</v>
      </c>
      <c r="C18" s="15" t="s">
        <v>15</v>
      </c>
      <c r="D18" s="16" t="s">
        <v>16</v>
      </c>
    </row>
    <row r="19">
      <c r="B19" s="17" t="s">
        <v>17</v>
      </c>
      <c r="C19" s="14">
        <f>'2. Pricing Calculator'!C19</f>
        <v>342.6666667</v>
      </c>
      <c r="D19" s="18">
        <f t="shared" ref="D19:D20" si="1">(C19-$C$15)/$C$15</f>
        <v>0.3333333333</v>
      </c>
    </row>
    <row r="20">
      <c r="B20" s="19" t="s">
        <v>18</v>
      </c>
      <c r="C20" s="20">
        <f>'2. Pricing Calculator'!C31</f>
        <v>320</v>
      </c>
      <c r="D20" s="21">
        <f t="shared" si="1"/>
        <v>0.2451361868</v>
      </c>
    </row>
  </sheetData>
  <hyperlinks>
    <hyperlink r:id="rId1" ref="B1"/>
    <hyperlink display="1. In the Sheet &quot;Materials Cost&quot;: List all the materials associated with producing or acquiring the product you want to price. Only enter values in the cells in blue" location="'1. Materials Cost'!A1" ref="B8"/>
    <hyperlink display="2. In the Sheet &quot;Pricing Calculator&quot; Complete the Cost-based pricing section. Only enter values in the cells in blue" location="'2. Pricing Calculator'!A1" ref="B9"/>
    <hyperlink display="3. In the Sheet &quot;Pricing Calculator&quot; Complete the Value-based pricing section. Only enter values in the cells in blue" location="'2. Pricing Calculator'!A1" ref="B10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3.13"/>
    <col customWidth="1" min="2" max="2" width="19.25"/>
    <col customWidth="1" min="4" max="4" width="11.38"/>
  </cols>
  <sheetData>
    <row r="1" ht="62.25" customHeight="1">
      <c r="A1" s="1"/>
      <c r="B1" s="1"/>
      <c r="C1" s="2" t="s">
        <v>19</v>
      </c>
      <c r="D1" s="1"/>
      <c r="E1" s="1"/>
      <c r="F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>
      <c r="A2" s="22" t="s">
        <v>20</v>
      </c>
      <c r="B2" s="23" t="s">
        <v>21</v>
      </c>
      <c r="C2" s="22"/>
      <c r="D2" s="22"/>
      <c r="E2" s="22"/>
      <c r="F2" s="22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>
      <c r="A3" s="22"/>
      <c r="B3" s="22"/>
      <c r="C3" s="22"/>
      <c r="D3" s="22"/>
      <c r="E3" s="22"/>
      <c r="F3" s="22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>
      <c r="A4" s="22"/>
      <c r="B4" s="25" t="s">
        <v>22</v>
      </c>
      <c r="C4" s="26">
        <f>sum(E7:E154)</f>
        <v>510</v>
      </c>
      <c r="D4" s="27" t="s">
        <v>23</v>
      </c>
      <c r="E4" s="22"/>
      <c r="F4" s="22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>
      <c r="A5" s="22"/>
      <c r="B5" s="22"/>
      <c r="C5" s="22"/>
      <c r="D5" s="22"/>
      <c r="E5" s="22"/>
      <c r="F5" s="22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>
      <c r="A6" s="22"/>
      <c r="B6" s="28" t="s">
        <v>24</v>
      </c>
      <c r="C6" s="28" t="s">
        <v>25</v>
      </c>
      <c r="D6" s="28" t="s">
        <v>26</v>
      </c>
      <c r="E6" s="28" t="s">
        <v>27</v>
      </c>
      <c r="F6" s="28" t="s">
        <v>28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>
      <c r="A7" s="22"/>
      <c r="B7" s="29" t="s">
        <v>29</v>
      </c>
      <c r="C7" s="29" t="s">
        <v>30</v>
      </c>
      <c r="D7" s="29" t="s">
        <v>31</v>
      </c>
      <c r="E7" s="30">
        <v>200.0</v>
      </c>
      <c r="F7" s="29" t="s">
        <v>32</v>
      </c>
    </row>
    <row r="8">
      <c r="A8" s="22"/>
      <c r="B8" s="29" t="s">
        <v>33</v>
      </c>
      <c r="C8" s="29" t="s">
        <v>34</v>
      </c>
      <c r="D8" s="29" t="s">
        <v>35</v>
      </c>
      <c r="E8" s="30">
        <v>250.0</v>
      </c>
      <c r="F8" s="29" t="s">
        <v>32</v>
      </c>
    </row>
    <row r="9">
      <c r="A9" s="22"/>
      <c r="B9" s="29" t="s">
        <v>36</v>
      </c>
      <c r="C9" s="29" t="s">
        <v>37</v>
      </c>
      <c r="D9" s="29" t="s">
        <v>38</v>
      </c>
      <c r="E9" s="30">
        <v>50.0</v>
      </c>
      <c r="F9" s="29" t="s">
        <v>39</v>
      </c>
    </row>
    <row r="10">
      <c r="A10" s="22"/>
      <c r="B10" s="29" t="s">
        <v>40</v>
      </c>
      <c r="C10" s="29" t="s">
        <v>41</v>
      </c>
      <c r="D10" s="29" t="s">
        <v>42</v>
      </c>
      <c r="E10" s="30">
        <v>10.0</v>
      </c>
      <c r="F10" s="29" t="s">
        <v>43</v>
      </c>
    </row>
    <row r="11">
      <c r="A11" s="22"/>
      <c r="B11" s="29"/>
      <c r="C11" s="31"/>
      <c r="D11" s="31"/>
      <c r="E11" s="31"/>
      <c r="F11" s="32"/>
    </row>
    <row r="12">
      <c r="A12" s="22"/>
      <c r="B12" s="32"/>
      <c r="C12" s="31"/>
      <c r="D12" s="31"/>
      <c r="E12" s="31"/>
      <c r="F12" s="32"/>
    </row>
    <row r="13">
      <c r="A13" s="22"/>
      <c r="B13" s="32"/>
      <c r="C13" s="31"/>
      <c r="D13" s="31"/>
      <c r="E13" s="31"/>
      <c r="F13" s="32"/>
    </row>
    <row r="14">
      <c r="A14" s="22"/>
      <c r="B14" s="32"/>
      <c r="C14" s="31"/>
      <c r="D14" s="31"/>
      <c r="E14" s="31"/>
      <c r="F14" s="32"/>
    </row>
    <row r="15">
      <c r="A15" s="22"/>
      <c r="B15" s="32"/>
      <c r="C15" s="31"/>
      <c r="D15" s="31"/>
      <c r="E15" s="31"/>
      <c r="F15" s="32"/>
    </row>
    <row r="16">
      <c r="A16" s="22"/>
      <c r="B16" s="32"/>
      <c r="C16" s="31"/>
      <c r="D16" s="31"/>
      <c r="E16" s="31"/>
      <c r="F16" s="32"/>
    </row>
    <row r="17">
      <c r="A17" s="22"/>
      <c r="B17" s="32"/>
      <c r="C17" s="31"/>
      <c r="D17" s="31"/>
      <c r="E17" s="31"/>
      <c r="F17" s="32"/>
    </row>
    <row r="18">
      <c r="A18" s="22"/>
      <c r="B18" s="32"/>
      <c r="C18" s="31"/>
      <c r="D18" s="31"/>
      <c r="E18" s="31"/>
      <c r="F18" s="32"/>
    </row>
    <row r="19">
      <c r="A19" s="22"/>
      <c r="B19" s="32"/>
      <c r="C19" s="31"/>
      <c r="D19" s="31"/>
      <c r="E19" s="31"/>
      <c r="F19" s="32"/>
    </row>
    <row r="20">
      <c r="A20" s="22"/>
      <c r="B20" s="32"/>
      <c r="C20" s="31"/>
      <c r="D20" s="31"/>
      <c r="E20" s="31"/>
      <c r="F20" s="32"/>
    </row>
    <row r="21">
      <c r="A21" s="22"/>
      <c r="B21" s="32"/>
      <c r="C21" s="31"/>
      <c r="D21" s="31"/>
      <c r="E21" s="31"/>
      <c r="F21" s="32"/>
    </row>
    <row r="22">
      <c r="A22" s="22"/>
      <c r="B22" s="32"/>
      <c r="C22" s="31"/>
      <c r="D22" s="31"/>
      <c r="E22" s="31"/>
      <c r="F22" s="32"/>
    </row>
    <row r="23">
      <c r="A23" s="22"/>
      <c r="B23" s="32"/>
      <c r="C23" s="31"/>
      <c r="D23" s="31"/>
      <c r="E23" s="31"/>
      <c r="F23" s="32"/>
    </row>
    <row r="24">
      <c r="A24" s="22"/>
      <c r="B24" s="32"/>
      <c r="C24" s="31"/>
      <c r="D24" s="31"/>
      <c r="E24" s="31"/>
      <c r="F24" s="32"/>
    </row>
    <row r="25">
      <c r="A25" s="22"/>
      <c r="B25" s="32"/>
      <c r="C25" s="31"/>
      <c r="D25" s="31"/>
      <c r="E25" s="31"/>
      <c r="F25" s="32"/>
    </row>
    <row r="26">
      <c r="A26" s="22"/>
      <c r="B26" s="32"/>
      <c r="C26" s="31"/>
      <c r="D26" s="31"/>
      <c r="E26" s="31"/>
      <c r="F26" s="32"/>
    </row>
    <row r="27">
      <c r="A27" s="22"/>
      <c r="B27" s="32"/>
      <c r="C27" s="31"/>
      <c r="D27" s="31"/>
      <c r="E27" s="31"/>
      <c r="F27" s="32"/>
    </row>
    <row r="28">
      <c r="A28" s="22"/>
      <c r="B28" s="32"/>
      <c r="C28" s="31"/>
      <c r="D28" s="31"/>
      <c r="E28" s="31"/>
      <c r="F28" s="32"/>
    </row>
    <row r="29">
      <c r="A29" s="22"/>
      <c r="B29" s="32"/>
      <c r="C29" s="31"/>
      <c r="D29" s="31"/>
      <c r="E29" s="31"/>
      <c r="F29" s="32"/>
    </row>
    <row r="30">
      <c r="A30" s="22"/>
      <c r="B30" s="32"/>
      <c r="C30" s="31"/>
      <c r="D30" s="31"/>
      <c r="E30" s="31"/>
      <c r="F30" s="32"/>
    </row>
    <row r="31">
      <c r="A31" s="22"/>
      <c r="B31" s="32"/>
      <c r="C31" s="31"/>
      <c r="D31" s="31"/>
      <c r="E31" s="31"/>
      <c r="F31" s="32"/>
    </row>
    <row r="32">
      <c r="A32" s="22"/>
      <c r="B32" s="32"/>
      <c r="C32" s="31"/>
      <c r="D32" s="31"/>
      <c r="E32" s="31"/>
      <c r="F32" s="32"/>
    </row>
    <row r="33">
      <c r="A33" s="22"/>
      <c r="B33" s="32"/>
      <c r="C33" s="31"/>
      <c r="D33" s="31"/>
      <c r="E33" s="31"/>
      <c r="F33" s="32"/>
    </row>
    <row r="34">
      <c r="A34" s="22"/>
      <c r="B34" s="32"/>
      <c r="C34" s="31"/>
      <c r="D34" s="31"/>
      <c r="E34" s="31"/>
      <c r="F34" s="32"/>
    </row>
    <row r="35">
      <c r="A35" s="22"/>
      <c r="B35" s="32"/>
      <c r="C35" s="31"/>
      <c r="D35" s="31"/>
      <c r="E35" s="31"/>
      <c r="F35" s="32"/>
    </row>
    <row r="36">
      <c r="A36" s="22"/>
      <c r="B36" s="32"/>
      <c r="C36" s="31"/>
      <c r="D36" s="31"/>
      <c r="E36" s="31"/>
      <c r="F36" s="32"/>
    </row>
    <row r="37">
      <c r="A37" s="22"/>
      <c r="B37" s="32"/>
      <c r="C37" s="31"/>
      <c r="D37" s="31"/>
      <c r="E37" s="31"/>
      <c r="F37" s="32"/>
    </row>
    <row r="38">
      <c r="A38" s="22"/>
      <c r="B38" s="32"/>
      <c r="C38" s="31"/>
      <c r="D38" s="31"/>
      <c r="E38" s="31"/>
      <c r="F38" s="32"/>
    </row>
    <row r="39">
      <c r="A39" s="22"/>
      <c r="B39" s="32"/>
      <c r="C39" s="31"/>
      <c r="D39" s="31"/>
      <c r="E39" s="31"/>
      <c r="F39" s="32"/>
    </row>
    <row r="40">
      <c r="A40" s="22"/>
      <c r="B40" s="32"/>
      <c r="C40" s="31"/>
      <c r="D40" s="31"/>
      <c r="E40" s="31"/>
      <c r="F40" s="32"/>
    </row>
    <row r="41">
      <c r="A41" s="22"/>
      <c r="B41" s="32"/>
      <c r="C41" s="31"/>
      <c r="D41" s="31"/>
      <c r="E41" s="31"/>
      <c r="F41" s="32"/>
    </row>
    <row r="42">
      <c r="A42" s="22"/>
      <c r="B42" s="32"/>
      <c r="C42" s="31"/>
      <c r="D42" s="31"/>
      <c r="E42" s="31"/>
      <c r="F42" s="32"/>
    </row>
    <row r="43">
      <c r="A43" s="22"/>
      <c r="B43" s="32"/>
      <c r="C43" s="31"/>
      <c r="D43" s="31"/>
      <c r="E43" s="31"/>
      <c r="F43" s="32"/>
    </row>
    <row r="44">
      <c r="A44" s="22"/>
      <c r="B44" s="32"/>
      <c r="C44" s="31"/>
      <c r="D44" s="31"/>
      <c r="E44" s="31"/>
      <c r="F44" s="32"/>
    </row>
    <row r="45">
      <c r="A45" s="22"/>
      <c r="B45" s="32"/>
      <c r="C45" s="31"/>
      <c r="D45" s="31"/>
      <c r="E45" s="31"/>
      <c r="F45" s="32"/>
    </row>
    <row r="46">
      <c r="A46" s="22"/>
      <c r="B46" s="32"/>
      <c r="C46" s="31"/>
      <c r="D46" s="31"/>
      <c r="E46" s="31"/>
      <c r="F46" s="32"/>
    </row>
    <row r="47">
      <c r="A47" s="22"/>
      <c r="B47" s="32"/>
      <c r="C47" s="31"/>
      <c r="D47" s="31"/>
      <c r="E47" s="31"/>
      <c r="F47" s="32"/>
    </row>
    <row r="48">
      <c r="A48" s="22"/>
      <c r="B48" s="32"/>
      <c r="C48" s="31"/>
      <c r="D48" s="31"/>
      <c r="E48" s="31"/>
      <c r="F48" s="32"/>
    </row>
    <row r="49">
      <c r="A49" s="22"/>
      <c r="B49" s="32"/>
      <c r="C49" s="31"/>
      <c r="D49" s="31"/>
      <c r="E49" s="31"/>
      <c r="F49" s="32"/>
    </row>
    <row r="50">
      <c r="A50" s="22"/>
      <c r="B50" s="32"/>
      <c r="C50" s="31"/>
      <c r="D50" s="31"/>
      <c r="E50" s="31"/>
      <c r="F50" s="32"/>
    </row>
    <row r="51">
      <c r="A51" s="22"/>
      <c r="B51" s="32"/>
      <c r="C51" s="31"/>
      <c r="D51" s="31"/>
      <c r="E51" s="31"/>
      <c r="F51" s="32"/>
    </row>
    <row r="52">
      <c r="A52" s="22"/>
      <c r="B52" s="32"/>
      <c r="C52" s="31"/>
      <c r="D52" s="31"/>
      <c r="E52" s="31"/>
      <c r="F52" s="32"/>
    </row>
    <row r="53">
      <c r="A53" s="22"/>
      <c r="B53" s="32"/>
      <c r="C53" s="31"/>
      <c r="D53" s="31"/>
      <c r="E53" s="31"/>
      <c r="F53" s="32"/>
    </row>
    <row r="54">
      <c r="A54" s="22"/>
      <c r="B54" s="32"/>
      <c r="C54" s="31"/>
      <c r="D54" s="31"/>
      <c r="E54" s="31"/>
      <c r="F54" s="32"/>
    </row>
    <row r="55">
      <c r="A55" s="22"/>
      <c r="B55" s="32"/>
      <c r="C55" s="31"/>
      <c r="D55" s="31"/>
      <c r="E55" s="31"/>
      <c r="F55" s="32"/>
    </row>
    <row r="56">
      <c r="A56" s="22"/>
      <c r="B56" s="32"/>
      <c r="C56" s="31"/>
      <c r="D56" s="31"/>
      <c r="E56" s="31"/>
      <c r="F56" s="32"/>
    </row>
    <row r="57">
      <c r="A57" s="22"/>
      <c r="B57" s="32"/>
      <c r="C57" s="31"/>
      <c r="D57" s="31"/>
      <c r="E57" s="31"/>
      <c r="F57" s="32"/>
    </row>
    <row r="58">
      <c r="A58" s="22"/>
      <c r="B58" s="32"/>
      <c r="C58" s="31"/>
      <c r="D58" s="31"/>
      <c r="E58" s="31"/>
      <c r="F58" s="32"/>
    </row>
    <row r="59">
      <c r="A59" s="22"/>
      <c r="B59" s="32"/>
      <c r="C59" s="31"/>
      <c r="D59" s="31"/>
      <c r="E59" s="31"/>
      <c r="F59" s="32"/>
    </row>
    <row r="60">
      <c r="A60" s="22"/>
      <c r="B60" s="32"/>
      <c r="C60" s="31"/>
      <c r="D60" s="31"/>
      <c r="E60" s="31"/>
      <c r="F60" s="32"/>
    </row>
    <row r="61">
      <c r="A61" s="22"/>
      <c r="B61" s="32"/>
      <c r="C61" s="31"/>
      <c r="D61" s="31"/>
      <c r="E61" s="31"/>
      <c r="F61" s="32"/>
    </row>
    <row r="62">
      <c r="A62" s="22"/>
      <c r="B62" s="32"/>
      <c r="C62" s="31"/>
      <c r="D62" s="31"/>
      <c r="E62" s="31"/>
      <c r="F62" s="32"/>
    </row>
    <row r="63">
      <c r="A63" s="22"/>
      <c r="B63" s="32"/>
      <c r="C63" s="31"/>
      <c r="D63" s="31"/>
      <c r="E63" s="31"/>
      <c r="F63" s="32"/>
    </row>
    <row r="64">
      <c r="A64" s="22"/>
      <c r="B64" s="32"/>
      <c r="C64" s="31"/>
      <c r="D64" s="31"/>
      <c r="E64" s="31"/>
      <c r="F64" s="32"/>
    </row>
    <row r="65">
      <c r="A65" s="22"/>
      <c r="B65" s="32"/>
      <c r="C65" s="31"/>
      <c r="D65" s="31"/>
      <c r="E65" s="31"/>
      <c r="F65" s="32"/>
    </row>
    <row r="66">
      <c r="A66" s="22"/>
      <c r="B66" s="32"/>
      <c r="C66" s="31"/>
      <c r="D66" s="31"/>
      <c r="E66" s="31"/>
      <c r="F66" s="32"/>
    </row>
    <row r="67">
      <c r="A67" s="22"/>
      <c r="B67" s="32"/>
      <c r="C67" s="31"/>
      <c r="D67" s="31"/>
      <c r="E67" s="31"/>
      <c r="F67" s="32"/>
    </row>
    <row r="68">
      <c r="A68" s="22"/>
      <c r="B68" s="32"/>
      <c r="C68" s="31"/>
      <c r="D68" s="31"/>
      <c r="E68" s="31"/>
      <c r="F68" s="32"/>
    </row>
    <row r="69">
      <c r="A69" s="22"/>
      <c r="B69" s="32"/>
      <c r="C69" s="31"/>
      <c r="D69" s="31"/>
      <c r="E69" s="31"/>
      <c r="F69" s="32"/>
    </row>
    <row r="70">
      <c r="A70" s="22"/>
      <c r="B70" s="32"/>
      <c r="C70" s="31"/>
      <c r="D70" s="31"/>
      <c r="E70" s="31"/>
      <c r="F70" s="32"/>
    </row>
    <row r="71">
      <c r="A71" s="22"/>
      <c r="B71" s="32"/>
      <c r="C71" s="31"/>
      <c r="D71" s="31"/>
      <c r="E71" s="31"/>
      <c r="F71" s="32"/>
    </row>
    <row r="72">
      <c r="A72" s="22"/>
      <c r="B72" s="32"/>
      <c r="C72" s="31"/>
      <c r="D72" s="31"/>
      <c r="E72" s="31"/>
      <c r="F72" s="32"/>
    </row>
    <row r="73">
      <c r="A73" s="22"/>
      <c r="B73" s="32"/>
      <c r="C73" s="31"/>
      <c r="D73" s="31"/>
      <c r="E73" s="31"/>
      <c r="F73" s="32"/>
    </row>
    <row r="74">
      <c r="A74" s="22"/>
      <c r="B74" s="32"/>
      <c r="C74" s="31"/>
      <c r="D74" s="31"/>
      <c r="E74" s="31"/>
      <c r="F74" s="32"/>
    </row>
    <row r="75">
      <c r="A75" s="22"/>
      <c r="B75" s="32"/>
      <c r="C75" s="31"/>
      <c r="D75" s="31"/>
      <c r="E75" s="31"/>
      <c r="F75" s="32"/>
    </row>
    <row r="76">
      <c r="A76" s="22"/>
      <c r="B76" s="32"/>
      <c r="C76" s="31"/>
      <c r="D76" s="31"/>
      <c r="E76" s="31"/>
      <c r="F76" s="32"/>
    </row>
    <row r="77">
      <c r="A77" s="22"/>
      <c r="B77" s="32"/>
      <c r="C77" s="31"/>
      <c r="D77" s="31"/>
      <c r="E77" s="31"/>
      <c r="F77" s="32"/>
    </row>
    <row r="78">
      <c r="A78" s="22"/>
      <c r="B78" s="32"/>
      <c r="C78" s="31"/>
      <c r="D78" s="31"/>
      <c r="E78" s="31"/>
      <c r="F78" s="32"/>
    </row>
    <row r="79">
      <c r="A79" s="22"/>
      <c r="B79" s="32"/>
      <c r="C79" s="31"/>
      <c r="D79" s="31"/>
      <c r="E79" s="31"/>
      <c r="F79" s="32"/>
    </row>
    <row r="80">
      <c r="A80" s="22"/>
      <c r="B80" s="32"/>
      <c r="C80" s="31"/>
      <c r="D80" s="31"/>
      <c r="E80" s="31"/>
      <c r="F80" s="32"/>
    </row>
    <row r="81">
      <c r="A81" s="22"/>
      <c r="B81" s="32"/>
      <c r="C81" s="31"/>
      <c r="D81" s="31"/>
      <c r="E81" s="31"/>
      <c r="F81" s="32"/>
    </row>
    <row r="82">
      <c r="A82" s="22"/>
      <c r="B82" s="32"/>
      <c r="C82" s="31"/>
      <c r="D82" s="31"/>
      <c r="E82" s="31"/>
      <c r="F82" s="32"/>
    </row>
    <row r="83">
      <c r="A83" s="22"/>
      <c r="B83" s="32"/>
      <c r="C83" s="31"/>
      <c r="D83" s="31"/>
      <c r="E83" s="31"/>
      <c r="F83" s="32"/>
    </row>
    <row r="84">
      <c r="A84" s="22"/>
      <c r="B84" s="32"/>
      <c r="C84" s="31"/>
      <c r="D84" s="31"/>
      <c r="E84" s="31"/>
      <c r="F84" s="32"/>
    </row>
    <row r="85">
      <c r="A85" s="22"/>
      <c r="B85" s="32"/>
      <c r="C85" s="31"/>
      <c r="D85" s="31"/>
      <c r="E85" s="31"/>
      <c r="F85" s="32"/>
    </row>
    <row r="86">
      <c r="A86" s="22"/>
      <c r="B86" s="32"/>
      <c r="C86" s="31"/>
      <c r="D86" s="31"/>
      <c r="E86" s="31"/>
      <c r="F86" s="32"/>
    </row>
    <row r="87">
      <c r="A87" s="22"/>
      <c r="B87" s="32"/>
      <c r="C87" s="31"/>
      <c r="D87" s="31"/>
      <c r="E87" s="31"/>
      <c r="F87" s="32"/>
    </row>
    <row r="88">
      <c r="A88" s="22"/>
      <c r="B88" s="32"/>
      <c r="C88" s="31"/>
      <c r="D88" s="31"/>
      <c r="E88" s="31"/>
      <c r="F88" s="32"/>
    </row>
    <row r="89">
      <c r="A89" s="22"/>
      <c r="B89" s="32"/>
      <c r="C89" s="31"/>
      <c r="D89" s="31"/>
      <c r="E89" s="31"/>
      <c r="F89" s="32"/>
    </row>
    <row r="90">
      <c r="A90" s="22"/>
      <c r="B90" s="32"/>
      <c r="C90" s="31"/>
      <c r="D90" s="31"/>
      <c r="E90" s="31"/>
      <c r="F90" s="32"/>
    </row>
    <row r="91">
      <c r="A91" s="22"/>
      <c r="B91" s="32"/>
      <c r="C91" s="31"/>
      <c r="D91" s="31"/>
      <c r="E91" s="31"/>
      <c r="F91" s="32"/>
    </row>
    <row r="92">
      <c r="A92" s="22"/>
      <c r="B92" s="32"/>
      <c r="C92" s="31"/>
      <c r="D92" s="31"/>
      <c r="E92" s="31"/>
      <c r="F92" s="32"/>
    </row>
    <row r="93">
      <c r="A93" s="22"/>
      <c r="B93" s="32"/>
      <c r="C93" s="31"/>
      <c r="D93" s="31"/>
      <c r="E93" s="31"/>
      <c r="F93" s="32"/>
    </row>
    <row r="94">
      <c r="A94" s="22"/>
      <c r="B94" s="32"/>
      <c r="C94" s="31"/>
      <c r="D94" s="31"/>
      <c r="E94" s="31"/>
      <c r="F94" s="32"/>
    </row>
    <row r="95">
      <c r="A95" s="22"/>
      <c r="B95" s="32"/>
      <c r="C95" s="31"/>
      <c r="D95" s="31"/>
      <c r="E95" s="31"/>
      <c r="F95" s="32"/>
    </row>
    <row r="96">
      <c r="A96" s="22"/>
      <c r="B96" s="32"/>
      <c r="C96" s="31"/>
      <c r="D96" s="31"/>
      <c r="E96" s="31"/>
      <c r="F96" s="32"/>
    </row>
    <row r="97">
      <c r="A97" s="22"/>
      <c r="B97" s="32"/>
      <c r="C97" s="31"/>
      <c r="D97" s="31"/>
      <c r="E97" s="31"/>
      <c r="F97" s="32"/>
    </row>
    <row r="98">
      <c r="A98" s="22"/>
      <c r="B98" s="32"/>
      <c r="C98" s="31"/>
      <c r="D98" s="31"/>
      <c r="E98" s="31"/>
      <c r="F98" s="32"/>
    </row>
    <row r="99">
      <c r="A99" s="22"/>
      <c r="B99" s="32"/>
      <c r="C99" s="31"/>
      <c r="D99" s="31"/>
      <c r="E99" s="31"/>
      <c r="F99" s="32"/>
    </row>
    <row r="100">
      <c r="A100" s="22"/>
      <c r="B100" s="32"/>
      <c r="C100" s="31"/>
      <c r="D100" s="31"/>
      <c r="E100" s="31"/>
      <c r="F100" s="32"/>
    </row>
    <row r="101">
      <c r="A101" s="22"/>
      <c r="B101" s="32"/>
      <c r="C101" s="31"/>
      <c r="D101" s="31"/>
      <c r="E101" s="31"/>
      <c r="F101" s="32"/>
    </row>
    <row r="102">
      <c r="A102" s="22"/>
      <c r="B102" s="32"/>
      <c r="C102" s="31"/>
      <c r="D102" s="31"/>
      <c r="E102" s="31"/>
      <c r="F102" s="32"/>
    </row>
    <row r="103">
      <c r="A103" s="22"/>
      <c r="B103" s="32"/>
      <c r="C103" s="31"/>
      <c r="D103" s="31"/>
      <c r="E103" s="31"/>
      <c r="F103" s="32"/>
    </row>
    <row r="104">
      <c r="A104" s="22"/>
      <c r="B104" s="32"/>
      <c r="C104" s="31"/>
      <c r="D104" s="31"/>
      <c r="E104" s="31"/>
      <c r="F104" s="32"/>
    </row>
    <row r="105">
      <c r="A105" s="22"/>
      <c r="B105" s="32"/>
      <c r="C105" s="31"/>
      <c r="D105" s="31"/>
      <c r="E105" s="31"/>
      <c r="F105" s="32"/>
    </row>
    <row r="106">
      <c r="A106" s="22"/>
      <c r="B106" s="32"/>
      <c r="C106" s="31"/>
      <c r="D106" s="31"/>
      <c r="E106" s="31"/>
      <c r="F106" s="32"/>
    </row>
    <row r="107">
      <c r="A107" s="22"/>
      <c r="B107" s="32"/>
      <c r="C107" s="31"/>
      <c r="D107" s="31"/>
      <c r="E107" s="31"/>
      <c r="F107" s="32"/>
    </row>
    <row r="108">
      <c r="A108" s="22"/>
      <c r="B108" s="32"/>
      <c r="C108" s="31"/>
      <c r="D108" s="31"/>
      <c r="E108" s="31"/>
      <c r="F108" s="32"/>
    </row>
    <row r="109">
      <c r="A109" s="22"/>
      <c r="B109" s="32"/>
      <c r="C109" s="31"/>
      <c r="D109" s="31"/>
      <c r="E109" s="31"/>
      <c r="F109" s="32"/>
    </row>
    <row r="110">
      <c r="A110" s="22"/>
      <c r="B110" s="32"/>
      <c r="C110" s="31"/>
      <c r="D110" s="31"/>
      <c r="E110" s="31"/>
      <c r="F110" s="32"/>
    </row>
    <row r="111">
      <c r="A111" s="22"/>
      <c r="B111" s="32"/>
      <c r="C111" s="31"/>
      <c r="D111" s="31"/>
      <c r="E111" s="31"/>
      <c r="F111" s="32"/>
    </row>
    <row r="112">
      <c r="A112" s="22"/>
      <c r="B112" s="32"/>
      <c r="C112" s="31"/>
      <c r="D112" s="31"/>
      <c r="E112" s="31"/>
      <c r="F112" s="32"/>
    </row>
    <row r="113">
      <c r="A113" s="22"/>
      <c r="B113" s="32"/>
      <c r="C113" s="31"/>
      <c r="D113" s="31"/>
      <c r="E113" s="31"/>
      <c r="F113" s="32"/>
    </row>
    <row r="114">
      <c r="A114" s="22"/>
      <c r="B114" s="32"/>
      <c r="C114" s="31"/>
      <c r="D114" s="31"/>
      <c r="E114" s="31"/>
      <c r="F114" s="32"/>
    </row>
    <row r="115">
      <c r="A115" s="22"/>
      <c r="B115" s="32"/>
      <c r="C115" s="31"/>
      <c r="D115" s="31"/>
      <c r="E115" s="31"/>
      <c r="F115" s="32"/>
    </row>
    <row r="116">
      <c r="A116" s="22"/>
      <c r="B116" s="32"/>
      <c r="C116" s="31"/>
      <c r="D116" s="31"/>
      <c r="E116" s="31"/>
      <c r="F116" s="32"/>
    </row>
    <row r="117">
      <c r="A117" s="22"/>
      <c r="B117" s="32"/>
      <c r="C117" s="31"/>
      <c r="D117" s="31"/>
      <c r="E117" s="31"/>
      <c r="F117" s="31"/>
    </row>
    <row r="118">
      <c r="A118" s="22"/>
      <c r="B118" s="32"/>
      <c r="C118" s="31"/>
      <c r="D118" s="31"/>
      <c r="E118" s="31"/>
      <c r="F118" s="31"/>
    </row>
    <row r="119">
      <c r="A119" s="22"/>
      <c r="B119" s="32"/>
      <c r="C119" s="31"/>
      <c r="D119" s="31"/>
      <c r="E119" s="31"/>
      <c r="F119" s="31"/>
    </row>
    <row r="120">
      <c r="A120" s="22"/>
      <c r="B120" s="32"/>
      <c r="C120" s="31"/>
      <c r="D120" s="31"/>
      <c r="E120" s="31"/>
      <c r="F120" s="31"/>
    </row>
    <row r="121">
      <c r="A121" s="22"/>
      <c r="B121" s="32"/>
      <c r="C121" s="31"/>
      <c r="D121" s="31"/>
      <c r="E121" s="31"/>
      <c r="F121" s="31"/>
    </row>
    <row r="122">
      <c r="A122" s="22"/>
      <c r="B122" s="32"/>
      <c r="C122" s="31"/>
      <c r="D122" s="31"/>
      <c r="E122" s="31"/>
      <c r="F122" s="31"/>
    </row>
    <row r="123">
      <c r="A123" s="22"/>
      <c r="B123" s="32"/>
      <c r="C123" s="31"/>
      <c r="D123" s="31"/>
      <c r="E123" s="31"/>
      <c r="F123" s="31"/>
    </row>
    <row r="124">
      <c r="A124" s="22"/>
      <c r="B124" s="32"/>
      <c r="C124" s="31"/>
      <c r="D124" s="31"/>
      <c r="E124" s="31"/>
      <c r="F124" s="31"/>
    </row>
    <row r="125">
      <c r="A125" s="22"/>
      <c r="B125" s="32"/>
      <c r="C125" s="31"/>
      <c r="D125" s="31"/>
      <c r="E125" s="31"/>
      <c r="F125" s="31"/>
    </row>
    <row r="126">
      <c r="A126" s="22"/>
      <c r="B126" s="32"/>
      <c r="C126" s="31"/>
      <c r="D126" s="31"/>
      <c r="E126" s="31"/>
      <c r="F126" s="31"/>
    </row>
    <row r="127">
      <c r="A127" s="22"/>
      <c r="B127" s="32"/>
      <c r="C127" s="31"/>
      <c r="D127" s="31"/>
      <c r="E127" s="31"/>
      <c r="F127" s="31"/>
    </row>
    <row r="128">
      <c r="A128" s="22"/>
      <c r="B128" s="32"/>
      <c r="C128" s="31"/>
      <c r="D128" s="31"/>
      <c r="E128" s="31"/>
      <c r="F128" s="31"/>
    </row>
    <row r="129">
      <c r="A129" s="22"/>
      <c r="B129" s="32"/>
      <c r="C129" s="31"/>
      <c r="D129" s="31"/>
      <c r="E129" s="31"/>
      <c r="F129" s="31"/>
    </row>
    <row r="130">
      <c r="A130" s="22"/>
      <c r="B130" s="32"/>
      <c r="C130" s="31"/>
      <c r="D130" s="31"/>
      <c r="E130" s="31"/>
      <c r="F130" s="31"/>
    </row>
    <row r="131">
      <c r="A131" s="22"/>
      <c r="B131" s="32"/>
      <c r="C131" s="31"/>
      <c r="D131" s="31"/>
      <c r="E131" s="31"/>
      <c r="F131" s="31"/>
    </row>
    <row r="132">
      <c r="A132" s="22"/>
      <c r="B132" s="32"/>
      <c r="C132" s="31"/>
      <c r="D132" s="31"/>
      <c r="E132" s="31"/>
      <c r="F132" s="31"/>
    </row>
    <row r="133">
      <c r="A133" s="22"/>
      <c r="B133" s="32"/>
      <c r="C133" s="31"/>
      <c r="D133" s="31"/>
      <c r="E133" s="31"/>
      <c r="F133" s="31"/>
    </row>
    <row r="134">
      <c r="A134" s="22"/>
      <c r="B134" s="32"/>
      <c r="C134" s="31"/>
      <c r="D134" s="31"/>
      <c r="E134" s="31"/>
      <c r="F134" s="31"/>
    </row>
    <row r="135">
      <c r="A135" s="22"/>
      <c r="B135" s="32"/>
      <c r="C135" s="31"/>
      <c r="D135" s="31"/>
      <c r="E135" s="31"/>
      <c r="F135" s="31"/>
    </row>
    <row r="136">
      <c r="A136" s="22"/>
      <c r="B136" s="32"/>
      <c r="C136" s="31"/>
      <c r="D136" s="31"/>
      <c r="E136" s="31"/>
      <c r="F136" s="31"/>
    </row>
    <row r="137">
      <c r="A137" s="22"/>
      <c r="B137" s="32"/>
      <c r="C137" s="31"/>
      <c r="D137" s="31"/>
      <c r="E137" s="31"/>
      <c r="F137" s="31"/>
    </row>
    <row r="138">
      <c r="A138" s="22"/>
      <c r="B138" s="32"/>
      <c r="C138" s="31"/>
      <c r="D138" s="31"/>
      <c r="E138" s="31"/>
      <c r="F138" s="31"/>
    </row>
    <row r="139">
      <c r="A139" s="22"/>
      <c r="B139" s="32"/>
      <c r="C139" s="31"/>
      <c r="D139" s="31"/>
      <c r="E139" s="31"/>
      <c r="F139" s="31"/>
    </row>
    <row r="140">
      <c r="A140" s="22"/>
      <c r="B140" s="32"/>
      <c r="C140" s="31"/>
      <c r="D140" s="31"/>
      <c r="E140" s="31"/>
      <c r="F140" s="31"/>
    </row>
    <row r="141">
      <c r="A141" s="22"/>
      <c r="B141" s="32"/>
      <c r="C141" s="31"/>
      <c r="D141" s="31"/>
      <c r="E141" s="31"/>
      <c r="F141" s="31"/>
    </row>
    <row r="142">
      <c r="A142" s="22"/>
      <c r="B142" s="32"/>
      <c r="C142" s="31"/>
      <c r="D142" s="31"/>
      <c r="E142" s="31"/>
      <c r="F142" s="31"/>
    </row>
    <row r="143">
      <c r="A143" s="22"/>
      <c r="B143" s="32"/>
      <c r="C143" s="31"/>
      <c r="D143" s="31"/>
      <c r="E143" s="31"/>
      <c r="F143" s="31"/>
    </row>
    <row r="144">
      <c r="A144" s="22"/>
      <c r="B144" s="32"/>
      <c r="C144" s="31"/>
      <c r="D144" s="31"/>
      <c r="E144" s="31"/>
      <c r="F144" s="31"/>
    </row>
    <row r="145">
      <c r="A145" s="22"/>
      <c r="B145" s="32"/>
      <c r="C145" s="31"/>
      <c r="D145" s="31"/>
      <c r="E145" s="31"/>
      <c r="F145" s="31"/>
    </row>
    <row r="146">
      <c r="A146" s="22"/>
      <c r="B146" s="32"/>
      <c r="C146" s="31"/>
      <c r="D146" s="31"/>
      <c r="E146" s="31"/>
      <c r="F146" s="31"/>
    </row>
    <row r="147">
      <c r="A147" s="22"/>
      <c r="B147" s="32"/>
      <c r="C147" s="31"/>
      <c r="D147" s="31"/>
      <c r="E147" s="31"/>
      <c r="F147" s="31"/>
    </row>
    <row r="148">
      <c r="A148" s="22"/>
      <c r="B148" s="32"/>
      <c r="C148" s="31"/>
      <c r="D148" s="31"/>
      <c r="E148" s="31"/>
      <c r="F148" s="31"/>
    </row>
    <row r="149">
      <c r="A149" s="22"/>
      <c r="B149" s="32"/>
      <c r="C149" s="31"/>
      <c r="D149" s="31"/>
      <c r="E149" s="31"/>
      <c r="F149" s="31"/>
    </row>
    <row r="150">
      <c r="A150" s="22"/>
      <c r="B150" s="32"/>
      <c r="C150" s="31"/>
      <c r="D150" s="31"/>
      <c r="E150" s="31"/>
      <c r="F150" s="31"/>
    </row>
    <row r="151">
      <c r="A151" s="22"/>
      <c r="B151" s="32"/>
      <c r="C151" s="31"/>
      <c r="D151" s="31"/>
      <c r="E151" s="31"/>
      <c r="F151" s="31"/>
    </row>
    <row r="152">
      <c r="A152" s="22"/>
      <c r="B152" s="32"/>
      <c r="C152" s="31"/>
      <c r="D152" s="31"/>
      <c r="E152" s="31"/>
      <c r="F152" s="31"/>
    </row>
    <row r="153">
      <c r="A153" s="22"/>
      <c r="B153" s="32"/>
      <c r="C153" s="31"/>
      <c r="D153" s="31"/>
      <c r="E153" s="31"/>
      <c r="F153" s="31"/>
    </row>
    <row r="154">
      <c r="A154" s="22"/>
      <c r="B154" s="32"/>
      <c r="C154" s="31"/>
      <c r="D154" s="31"/>
      <c r="E154" s="31"/>
      <c r="F154" s="31"/>
    </row>
    <row r="155">
      <c r="A155" s="22"/>
    </row>
    <row r="156">
      <c r="A156" s="22"/>
    </row>
    <row r="157">
      <c r="A157" s="22"/>
    </row>
    <row r="158">
      <c r="A158" s="22"/>
    </row>
    <row r="159">
      <c r="A159" s="22"/>
    </row>
    <row r="160">
      <c r="A160" s="22"/>
    </row>
    <row r="161">
      <c r="A161" s="22"/>
    </row>
    <row r="162">
      <c r="A162" s="22"/>
    </row>
    <row r="163">
      <c r="A163" s="22"/>
    </row>
    <row r="164">
      <c r="A164" s="22"/>
    </row>
    <row r="165">
      <c r="A165" s="22"/>
    </row>
    <row r="166">
      <c r="A166" s="22"/>
    </row>
    <row r="167">
      <c r="A167" s="22"/>
    </row>
    <row r="168">
      <c r="A168" s="22"/>
    </row>
    <row r="169">
      <c r="A169" s="22"/>
    </row>
    <row r="170">
      <c r="A170" s="22"/>
    </row>
    <row r="171">
      <c r="A171" s="22"/>
    </row>
    <row r="172">
      <c r="A172" s="22"/>
    </row>
    <row r="173">
      <c r="A173" s="22"/>
    </row>
    <row r="174">
      <c r="A174" s="22"/>
    </row>
    <row r="175">
      <c r="A175" s="22"/>
    </row>
    <row r="176">
      <c r="A176" s="22"/>
    </row>
    <row r="177">
      <c r="A177" s="22"/>
    </row>
    <row r="178">
      <c r="A178" s="22"/>
    </row>
    <row r="179">
      <c r="A179" s="22"/>
    </row>
    <row r="180">
      <c r="A180" s="22"/>
    </row>
    <row r="181">
      <c r="A181" s="22"/>
    </row>
    <row r="182">
      <c r="A182" s="22"/>
    </row>
  </sheetData>
  <hyperlinks>
    <hyperlink r:id="rId1" ref="C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1.0"/>
    <col customWidth="1" min="2" max="2" width="30.0"/>
    <col customWidth="1" min="3" max="3" width="20.88"/>
    <col customWidth="1" min="4" max="4" width="77.5"/>
  </cols>
  <sheetData>
    <row r="1" ht="62.25" customHeight="1">
      <c r="A1" s="1"/>
      <c r="B1" s="2" t="s">
        <v>44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B2" s="4" t="s">
        <v>1</v>
      </c>
      <c r="C2" s="5" t="s">
        <v>2</v>
      </c>
    </row>
    <row r="3">
      <c r="B3" s="4" t="s">
        <v>3</v>
      </c>
      <c r="C3" s="5" t="s">
        <v>4</v>
      </c>
    </row>
    <row r="4">
      <c r="B4" s="4" t="s">
        <v>5</v>
      </c>
      <c r="C4" s="5" t="s">
        <v>6</v>
      </c>
    </row>
    <row r="5">
      <c r="B5" s="4"/>
    </row>
    <row r="6">
      <c r="B6" s="4" t="s">
        <v>45</v>
      </c>
    </row>
    <row r="8">
      <c r="B8" s="8" t="s">
        <v>46</v>
      </c>
      <c r="C8" s="9"/>
      <c r="D8" s="10"/>
    </row>
    <row r="9">
      <c r="B9" s="11" t="s">
        <v>47</v>
      </c>
      <c r="C9" s="14">
        <f>'1. Materials Cost'!C4</f>
        <v>510</v>
      </c>
      <c r="D9" s="33" t="s">
        <v>48</v>
      </c>
    </row>
    <row r="10">
      <c r="B10" s="11" t="s">
        <v>49</v>
      </c>
      <c r="C10" s="34">
        <v>2000.0</v>
      </c>
      <c r="D10" s="33" t="s">
        <v>50</v>
      </c>
    </row>
    <row r="11">
      <c r="B11" s="11" t="s">
        <v>51</v>
      </c>
      <c r="C11" s="34">
        <v>50.0</v>
      </c>
      <c r="D11" s="33" t="s">
        <v>52</v>
      </c>
    </row>
    <row r="12">
      <c r="B12" s="11" t="s">
        <v>53</v>
      </c>
      <c r="C12" s="34">
        <v>10.0</v>
      </c>
      <c r="D12" s="35" t="s">
        <v>54</v>
      </c>
    </row>
    <row r="13">
      <c r="B13" s="36" t="s">
        <v>55</v>
      </c>
      <c r="C13" s="37">
        <f>SUM(C9:C12)</f>
        <v>2570</v>
      </c>
      <c r="D13" s="12"/>
    </row>
    <row r="14">
      <c r="B14" s="11" t="s">
        <v>56</v>
      </c>
      <c r="C14" s="38">
        <v>10.0</v>
      </c>
      <c r="D14" s="33" t="s">
        <v>57</v>
      </c>
    </row>
    <row r="15">
      <c r="B15" s="36" t="s">
        <v>58</v>
      </c>
      <c r="C15" s="37">
        <f>C13/C14</f>
        <v>257</v>
      </c>
      <c r="D15" s="12"/>
    </row>
    <row r="16">
      <c r="B16" s="39"/>
      <c r="D16" s="12"/>
    </row>
    <row r="17">
      <c r="B17" s="40" t="s">
        <v>59</v>
      </c>
      <c r="C17" s="41">
        <v>0.25</v>
      </c>
      <c r="D17" s="33" t="s">
        <v>60</v>
      </c>
    </row>
    <row r="18">
      <c r="B18" s="39"/>
      <c r="D18" s="42"/>
    </row>
    <row r="19">
      <c r="B19" s="43" t="s">
        <v>61</v>
      </c>
      <c r="C19" s="44">
        <f>C15/(1-C17)</f>
        <v>342.6666667</v>
      </c>
      <c r="D19" s="33" t="s">
        <v>62</v>
      </c>
    </row>
    <row r="20">
      <c r="B20" s="45"/>
      <c r="C20" s="46"/>
      <c r="D20" s="47"/>
    </row>
    <row r="23">
      <c r="B23" s="8" t="s">
        <v>63</v>
      </c>
      <c r="C23" s="9"/>
      <c r="D23" s="10"/>
    </row>
    <row r="24">
      <c r="B24" s="40" t="s">
        <v>64</v>
      </c>
      <c r="C24" s="30">
        <v>340.0</v>
      </c>
      <c r="D24" s="33" t="s">
        <v>65</v>
      </c>
    </row>
    <row r="25">
      <c r="B25" s="39"/>
      <c r="C25" s="48"/>
      <c r="D25" s="12"/>
    </row>
    <row r="26">
      <c r="B26" s="40" t="s">
        <v>66</v>
      </c>
      <c r="C26" s="30">
        <v>300.0</v>
      </c>
      <c r="D26" s="33" t="s">
        <v>67</v>
      </c>
    </row>
    <row r="27">
      <c r="B27" s="39"/>
      <c r="D27" s="12"/>
    </row>
    <row r="28">
      <c r="B28" s="13" t="s">
        <v>68</v>
      </c>
      <c r="D28" s="12"/>
    </row>
    <row r="29">
      <c r="B29" s="40" t="s">
        <v>69</v>
      </c>
      <c r="C29" s="26">
        <f>max(C15,((C24+C26)/2)*0.9)</f>
        <v>288</v>
      </c>
      <c r="D29" s="33" t="s">
        <v>70</v>
      </c>
    </row>
    <row r="30">
      <c r="B30" s="40" t="s">
        <v>71</v>
      </c>
      <c r="C30" s="26">
        <f>((C24+C26)/2)*1.1</f>
        <v>352</v>
      </c>
      <c r="D30" s="49" t="s">
        <v>72</v>
      </c>
    </row>
    <row r="31">
      <c r="B31" s="40" t="s">
        <v>73</v>
      </c>
      <c r="C31" s="26">
        <f>(C29+C30)/2</f>
        <v>320</v>
      </c>
      <c r="D31" s="33" t="s">
        <v>74</v>
      </c>
    </row>
    <row r="32">
      <c r="B32" s="45"/>
      <c r="C32" s="46"/>
      <c r="D32" s="47"/>
    </row>
  </sheetData>
  <hyperlinks>
    <hyperlink r:id="rId1" ref="B1"/>
  </hyperlinks>
  <drawing r:id="rId2"/>
</worksheet>
</file>